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qu\Google Drive\Jacquesdutoit.com\Blog posts\How to run the numbers on an Airbnb listing - US\"/>
    </mc:Choice>
  </mc:AlternateContent>
  <xr:revisionPtr revIDLastSave="0" documentId="13_ncr:1_{FCA4B0C4-5863-4B9B-9061-C553E365E4B3}" xr6:coauthVersionLast="47" xr6:coauthVersionMax="47" xr10:uidLastSave="{00000000-0000-0000-0000-000000000000}"/>
  <bookViews>
    <workbookView xWindow="-90" yWindow="-90" windowWidth="19380" windowHeight="10380" xr2:uid="{1183AEFA-524B-4F1C-BE29-7FCDC8D4002E}"/>
  </bookViews>
  <sheets>
    <sheet name="Fully managed" sheetId="1" r:id="rId1"/>
    <sheet name="Self managed" sheetId="2" r:id="rId2"/>
    <sheet name="Self managed  Tech&amp;VA" sheetId="3" r:id="rId3"/>
  </sheets>
  <definedNames>
    <definedName name="_xlnm._FilterDatabase" localSheetId="0" hidden="1">'Fully managed'!$A$1:$G$2</definedName>
    <definedName name="_xlnm._FilterDatabase" localSheetId="1" hidden="1">'Self managed'!$A$1:$G$2</definedName>
    <definedName name="_xlnm._FilterDatabase" localSheetId="2" hidden="1">'Self managed  Tech&amp;VA'!$A$1:$G$2</definedName>
    <definedName name="_xlnm.Print_Area" localSheetId="0">'Fully managed'!$A$1:$D$24</definedName>
    <definedName name="_xlnm.Print_Area" localSheetId="1">'Self managed'!$A$1:$D$24</definedName>
    <definedName name="_xlnm.Print_Area" localSheetId="2">'Self managed  Tech&amp;VA'!$A$1:$D$26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3" l="1"/>
  <c r="C22" i="3"/>
  <c r="D22" i="3" s="1"/>
  <c r="C21" i="3"/>
  <c r="D21" i="3" s="1"/>
  <c r="D6" i="3"/>
  <c r="D5" i="3"/>
  <c r="D8" i="3" s="1"/>
  <c r="C20" i="2"/>
  <c r="D20" i="2" s="1"/>
  <c r="D19" i="2"/>
  <c r="C19" i="2"/>
  <c r="D6" i="2"/>
  <c r="D8" i="2" s="1"/>
  <c r="D5" i="2"/>
  <c r="C20" i="1"/>
  <c r="D20" i="1" s="1"/>
  <c r="C19" i="1"/>
  <c r="D19" i="1" s="1"/>
  <c r="D6" i="1"/>
  <c r="D5" i="1"/>
  <c r="D8" i="1" s="1"/>
  <c r="D15" i="1" s="1"/>
  <c r="D18" i="3" l="1"/>
  <c r="D15" i="3"/>
  <c r="D20" i="3"/>
  <c r="D19" i="3"/>
  <c r="D16" i="2"/>
  <c r="D15" i="2"/>
  <c r="D18" i="2"/>
  <c r="D17" i="2"/>
  <c r="D18" i="1"/>
  <c r="D17" i="1"/>
  <c r="D16" i="1"/>
  <c r="D22" i="1" s="1"/>
  <c r="D24" i="1" s="1"/>
  <c r="D24" i="3" l="1"/>
  <c r="D26" i="3" s="1"/>
  <c r="D22" i="2"/>
  <c r="D24" i="2" s="1"/>
</calcChain>
</file>

<file path=xl/sharedStrings.xml><?xml version="1.0" encoding="utf-8"?>
<sst xmlns="http://schemas.openxmlformats.org/spreadsheetml/2006/main" count="70" uniqueCount="24">
  <si>
    <t>Airbnb CALCULATOR</t>
  </si>
  <si>
    <t>Amount</t>
  </si>
  <si>
    <t>Total</t>
  </si>
  <si>
    <t>Description</t>
  </si>
  <si>
    <t>Income</t>
  </si>
  <si>
    <t>Cleaning fee - guest</t>
  </si>
  <si>
    <t>Mortgage including principal &amp; interest/ rent</t>
  </si>
  <si>
    <t>Utilities</t>
  </si>
  <si>
    <t>Gas/electric</t>
  </si>
  <si>
    <t>Garbage</t>
  </si>
  <si>
    <t>Subscriptions</t>
  </si>
  <si>
    <t>Airbnb fees</t>
  </si>
  <si>
    <t>Multiplier</t>
  </si>
  <si>
    <t>Property management</t>
  </si>
  <si>
    <t>Maintenance</t>
  </si>
  <si>
    <t>Capex</t>
  </si>
  <si>
    <t>Cleaning</t>
  </si>
  <si>
    <t>Supplies</t>
  </si>
  <si>
    <t>Net total income</t>
  </si>
  <si>
    <t>Total gross income</t>
  </si>
  <si>
    <t>Total expenses</t>
  </si>
  <si>
    <t>Channel Manager</t>
  </si>
  <si>
    <t>Virtual assistant</t>
  </si>
  <si>
    <t>jacquesdutoit.com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</si>
</sst>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$-409]* #,##0.00_ ;_-[$$-409]* \-#,##0.00\ ;_-[$$-409]* &quot;-&quot;??_ ;_-@_ "/>
    <numFmt numFmtId="168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0"/>
      <name val="Arial"/>
      <family val="2"/>
    </font>
    <font>
      <b/>
      <i/>
      <sz val="12"/>
      <color theme="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66C36"/>
        <bgColor rgb="FF366C3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 applyFill="1" applyBorder="1" applyAlignment="1">
      <alignment vertical="center" wrapText="1"/>
    </xf>
    <xf numFmtId="164" fontId="0" fillId="0" borderId="0" xfId="0" applyNumberFormat="1"/>
    <xf numFmtId="0" fontId="2" fillId="0" borderId="0" xfId="0" applyFont="1" applyAlignment="1">
      <alignment horizontal="right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left" indent="1"/>
    </xf>
    <xf numFmtId="9" fontId="0" fillId="0" borderId="1" xfId="0" applyNumberFormat="1" applyBorder="1"/>
    <xf numFmtId="0" fontId="0" fillId="0" borderId="1" xfId="0" applyBorder="1" applyAlignment="1">
      <alignment horizontal="left"/>
    </xf>
    <xf numFmtId="168" fontId="0" fillId="0" borderId="1" xfId="1" applyNumberFormat="1" applyFont="1" applyBorder="1"/>
    <xf numFmtId="164" fontId="2" fillId="0" borderId="0" xfId="0" applyNumberFormat="1" applyFont="1"/>
    <xf numFmtId="164" fontId="2" fillId="0" borderId="2" xfId="0" applyNumberFormat="1" applyFont="1" applyBorder="1"/>
    <xf numFmtId="0" fontId="2" fillId="0" borderId="0" xfId="0" applyFont="1" applyBorder="1"/>
    <xf numFmtId="0" fontId="0" fillId="0" borderId="0" xfId="0" applyBorder="1"/>
    <xf numFmtId="0" fontId="0" fillId="0" borderId="3" xfId="0" applyBorder="1"/>
    <xf numFmtId="164" fontId="0" fillId="0" borderId="3" xfId="0" applyNumberFormat="1" applyBorder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0" fillId="0" borderId="4" xfId="0" applyNumberFormat="1" applyBorder="1"/>
    <xf numFmtId="164" fontId="0" fillId="0" borderId="5" xfId="0" applyNumberFormat="1" applyBorder="1"/>
    <xf numFmtId="0" fontId="5" fillId="0" borderId="0" xfId="2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acquesdutoit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jacquesdutoit.com/" TargetMode="External"/><Relationship Id="rId1" Type="http://schemas.openxmlformats.org/officeDocument/2006/relationships/hyperlink" Target="http://www.jacquesdutoit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jacquesdutoit.com/" TargetMode="External"/><Relationship Id="rId1" Type="http://schemas.openxmlformats.org/officeDocument/2006/relationships/hyperlink" Target="http://www.jacquesdutoi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DE490-93A1-47BF-8E2E-895508D88BA4}">
  <dimension ref="A1:G25"/>
  <sheetViews>
    <sheetView showGridLines="0" tabSelected="1" zoomScale="85" zoomScaleNormal="85" workbookViewId="0">
      <pane xSplit="12" ySplit="19" topLeftCell="M20" activePane="bottomRight" state="frozen"/>
      <selection pane="topRight" activeCell="M1" sqref="M1"/>
      <selection pane="bottomLeft" activeCell="A19" sqref="A19"/>
      <selection pane="bottomRight" activeCell="A14" sqref="A14"/>
    </sheetView>
  </sheetViews>
  <sheetFormatPr defaultRowHeight="14.75" x14ac:dyDescent="0.75"/>
  <cols>
    <col min="1" max="1" width="37.54296875" bestFit="1" customWidth="1"/>
    <col min="2" max="2" width="10.5" style="2" bestFit="1" customWidth="1"/>
    <col min="3" max="3" width="11.31640625" bestFit="1" customWidth="1"/>
    <col min="4" max="4" width="9.7265625" style="2" bestFit="1" customWidth="1"/>
  </cols>
  <sheetData>
    <row r="1" spans="1:7" s="13" customFormat="1" ht="14.75" customHeight="1" x14ac:dyDescent="0.75">
      <c r="A1" s="17" t="s">
        <v>0</v>
      </c>
      <c r="B1" s="17"/>
      <c r="C1" s="17"/>
      <c r="D1" s="20"/>
      <c r="E1" s="1"/>
      <c r="F1" s="1"/>
      <c r="G1" s="1"/>
    </row>
    <row r="2" spans="1:7" s="13" customFormat="1" ht="14.75" customHeight="1" x14ac:dyDescent="0.75">
      <c r="A2" s="17"/>
      <c r="B2" s="17"/>
      <c r="C2" s="17"/>
      <c r="D2" s="20"/>
      <c r="E2" s="1"/>
      <c r="F2" s="1"/>
      <c r="G2" s="1"/>
    </row>
    <row r="3" spans="1:7" s="13" customFormat="1" ht="14.75" customHeight="1" x14ac:dyDescent="0.75">
      <c r="A3" s="24" t="s">
        <v>23</v>
      </c>
      <c r="B3" s="24"/>
      <c r="C3" s="24"/>
      <c r="D3" s="24"/>
      <c r="E3" s="1"/>
      <c r="F3" s="1"/>
      <c r="G3" s="1"/>
    </row>
    <row r="4" spans="1:7" s="14" customFormat="1" ht="15.25" x14ac:dyDescent="0.75">
      <c r="A4" s="18" t="s">
        <v>3</v>
      </c>
      <c r="B4" s="19" t="s">
        <v>1</v>
      </c>
      <c r="C4" s="18" t="s">
        <v>12</v>
      </c>
      <c r="D4" s="21" t="s">
        <v>2</v>
      </c>
    </row>
    <row r="5" spans="1:7" x14ac:dyDescent="0.75">
      <c r="A5" s="15" t="s">
        <v>4</v>
      </c>
      <c r="B5" s="16">
        <v>235</v>
      </c>
      <c r="C5" s="15">
        <v>20</v>
      </c>
      <c r="D5" s="16">
        <f>B5*C5</f>
        <v>4700</v>
      </c>
    </row>
    <row r="6" spans="1:7" x14ac:dyDescent="0.75">
      <c r="A6" s="6" t="s">
        <v>5</v>
      </c>
      <c r="B6" s="5">
        <v>110</v>
      </c>
      <c r="C6" s="6">
        <v>5</v>
      </c>
      <c r="D6" s="5">
        <f>B6*C6</f>
        <v>550</v>
      </c>
    </row>
    <row r="7" spans="1:7" ht="5.75" customHeight="1" x14ac:dyDescent="0.75"/>
    <row r="8" spans="1:7" x14ac:dyDescent="0.75">
      <c r="A8" s="3" t="s">
        <v>19</v>
      </c>
      <c r="B8" s="3"/>
      <c r="C8" s="3"/>
      <c r="D8" s="11">
        <f>SUM(D5:D6)</f>
        <v>5250</v>
      </c>
    </row>
    <row r="9" spans="1:7" ht="5.5" customHeight="1" x14ac:dyDescent="0.75"/>
    <row r="10" spans="1:7" ht="28" customHeight="1" x14ac:dyDescent="0.75">
      <c r="A10" s="4" t="s">
        <v>6</v>
      </c>
      <c r="B10" s="5"/>
      <c r="C10" s="6"/>
      <c r="D10" s="5">
        <v>1547</v>
      </c>
    </row>
    <row r="11" spans="1:7" x14ac:dyDescent="0.75">
      <c r="A11" s="6" t="s">
        <v>7</v>
      </c>
      <c r="B11" s="5"/>
      <c r="C11" s="6"/>
      <c r="D11" s="5"/>
    </row>
    <row r="12" spans="1:7" x14ac:dyDescent="0.75">
      <c r="A12" s="7" t="s">
        <v>8</v>
      </c>
      <c r="B12" s="5"/>
      <c r="C12" s="6"/>
      <c r="D12" s="5">
        <v>250</v>
      </c>
    </row>
    <row r="13" spans="1:7" x14ac:dyDescent="0.75">
      <c r="A13" s="7" t="s">
        <v>9</v>
      </c>
      <c r="B13" s="5"/>
      <c r="C13" s="6"/>
      <c r="D13" s="5">
        <v>30</v>
      </c>
    </row>
    <row r="14" spans="1:7" x14ac:dyDescent="0.75">
      <c r="A14" s="7" t="s">
        <v>10</v>
      </c>
      <c r="B14" s="5"/>
      <c r="C14" s="6"/>
      <c r="D14" s="5">
        <v>110</v>
      </c>
    </row>
    <row r="15" spans="1:7" x14ac:dyDescent="0.75">
      <c r="A15" s="6" t="s">
        <v>11</v>
      </c>
      <c r="B15" s="5"/>
      <c r="C15" s="8">
        <v>0.03</v>
      </c>
      <c r="D15" s="5">
        <f t="shared" ref="D15:D16" si="0">C15*$D$8</f>
        <v>157.5</v>
      </c>
    </row>
    <row r="16" spans="1:7" x14ac:dyDescent="0.75">
      <c r="A16" s="9" t="s">
        <v>13</v>
      </c>
      <c r="B16" s="5"/>
      <c r="C16" s="8">
        <v>0.25</v>
      </c>
      <c r="D16" s="5">
        <f t="shared" si="0"/>
        <v>1312.5</v>
      </c>
    </row>
    <row r="17" spans="1:4" x14ac:dyDescent="0.75">
      <c r="A17" s="9" t="s">
        <v>14</v>
      </c>
      <c r="B17" s="5"/>
      <c r="C17" s="8">
        <v>0.02</v>
      </c>
      <c r="D17" s="5">
        <f>C17*$D$8</f>
        <v>105</v>
      </c>
    </row>
    <row r="18" spans="1:4" x14ac:dyDescent="0.75">
      <c r="A18" s="9" t="s">
        <v>15</v>
      </c>
      <c r="B18" s="5"/>
      <c r="C18" s="8">
        <v>0.02</v>
      </c>
      <c r="D18" s="5">
        <f>C18*$D$8</f>
        <v>105</v>
      </c>
    </row>
    <row r="19" spans="1:4" x14ac:dyDescent="0.75">
      <c r="A19" s="9" t="s">
        <v>16</v>
      </c>
      <c r="B19" s="5">
        <v>125</v>
      </c>
      <c r="C19" s="10">
        <f>$C$6</f>
        <v>5</v>
      </c>
      <c r="D19" s="5">
        <f>B19*C19</f>
        <v>625</v>
      </c>
    </row>
    <row r="20" spans="1:4" x14ac:dyDescent="0.75">
      <c r="A20" s="9" t="s">
        <v>17</v>
      </c>
      <c r="B20" s="5">
        <v>35</v>
      </c>
      <c r="C20" s="10">
        <f>$C$6</f>
        <v>5</v>
      </c>
      <c r="D20" s="5">
        <f>B20*C20</f>
        <v>175</v>
      </c>
    </row>
    <row r="21" spans="1:4" ht="4.75" customHeight="1" x14ac:dyDescent="0.75"/>
    <row r="22" spans="1:4" x14ac:dyDescent="0.75">
      <c r="A22" s="3" t="s">
        <v>20</v>
      </c>
      <c r="B22" s="3"/>
      <c r="C22" s="3"/>
      <c r="D22" s="2">
        <f>SUM(D10:D20)</f>
        <v>4417</v>
      </c>
    </row>
    <row r="23" spans="1:4" ht="6.25" customHeight="1" x14ac:dyDescent="0.75"/>
    <row r="24" spans="1:4" ht="15.5" thickBot="1" x14ac:dyDescent="0.9">
      <c r="A24" s="3" t="s">
        <v>18</v>
      </c>
      <c r="B24" s="3"/>
      <c r="C24" s="3"/>
      <c r="D24" s="12">
        <f>D8-D22</f>
        <v>833</v>
      </c>
    </row>
    <row r="25" spans="1:4" ht="15.5" thickTop="1" x14ac:dyDescent="0.75"/>
  </sheetData>
  <mergeCells count="5">
    <mergeCell ref="A3:D3"/>
    <mergeCell ref="A1:D2"/>
    <mergeCell ref="A8:C8"/>
    <mergeCell ref="A24:C24"/>
    <mergeCell ref="A22:C22"/>
  </mergeCells>
  <conditionalFormatting sqref="D8">
    <cfRule type="cellIs" dxfId="8" priority="3" operator="greaterThan">
      <formula>0</formula>
    </cfRule>
  </conditionalFormatting>
  <conditionalFormatting sqref="D24">
    <cfRule type="cellIs" dxfId="7" priority="2" operator="greaterThan">
      <formula>0</formula>
    </cfRule>
  </conditionalFormatting>
  <conditionalFormatting sqref="D22">
    <cfRule type="cellIs" dxfId="6" priority="1" operator="greaterThan">
      <formula>0</formula>
    </cfRule>
  </conditionalFormatting>
  <hyperlinks>
    <hyperlink ref="A3:D3" r:id="rId1" display="jacquesdutoit.com" xr:uid="{70426CE6-0297-4CCA-81B2-D7479A564B21}"/>
  </hyperlinks>
  <pageMargins left="0.7" right="0.7" top="0.75" bottom="0.75" header="0.3" footer="0.3"/>
  <pageSetup paperSize="9" orientation="portrait" r:id="rId2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29E9A-2656-4D76-80DE-F48527DA2834}">
  <dimension ref="A1:G26"/>
  <sheetViews>
    <sheetView showGridLines="0" zoomScale="85" zoomScaleNormal="85" workbookViewId="0">
      <pane xSplit="12" ySplit="19" topLeftCell="XEY20" activePane="bottomRight" state="frozen"/>
      <selection pane="topRight" activeCell="M1" sqref="M1"/>
      <selection pane="bottomLeft" activeCell="A19" sqref="A19"/>
      <selection pane="bottomRight" activeCell="A3" sqref="A3:D3"/>
    </sheetView>
  </sheetViews>
  <sheetFormatPr defaultRowHeight="14.75" x14ac:dyDescent="0.75"/>
  <cols>
    <col min="1" max="1" width="37.54296875" bestFit="1" customWidth="1"/>
    <col min="2" max="2" width="10.5" style="2" bestFit="1" customWidth="1"/>
    <col min="3" max="3" width="11.31640625" bestFit="1" customWidth="1"/>
    <col min="4" max="4" width="9.7265625" style="2" bestFit="1" customWidth="1"/>
    <col min="5" max="16384" width="8.7265625" style="14"/>
  </cols>
  <sheetData>
    <row r="1" spans="1:7" s="13" customFormat="1" ht="14.75" customHeight="1" x14ac:dyDescent="0.75">
      <c r="A1" s="17" t="s">
        <v>0</v>
      </c>
      <c r="B1" s="17"/>
      <c r="C1" s="17"/>
      <c r="D1" s="17"/>
      <c r="E1" s="1"/>
      <c r="F1" s="1"/>
      <c r="G1" s="1"/>
    </row>
    <row r="2" spans="1:7" s="13" customFormat="1" ht="14.75" customHeight="1" x14ac:dyDescent="0.75">
      <c r="A2" s="17"/>
      <c r="B2" s="17"/>
      <c r="C2" s="17"/>
      <c r="D2" s="17"/>
      <c r="E2" s="1"/>
      <c r="F2" s="1"/>
      <c r="G2" s="1"/>
    </row>
    <row r="3" spans="1:7" s="13" customFormat="1" ht="14.75" customHeight="1" x14ac:dyDescent="0.75">
      <c r="A3" s="24" t="s">
        <v>23</v>
      </c>
      <c r="B3" s="24"/>
      <c r="C3" s="24"/>
      <c r="D3" s="24"/>
      <c r="E3" s="1"/>
      <c r="F3" s="1"/>
      <c r="G3" s="1"/>
    </row>
    <row r="4" spans="1:7" ht="15.25" x14ac:dyDescent="0.75">
      <c r="A4" s="18" t="s">
        <v>3</v>
      </c>
      <c r="B4" s="19" t="s">
        <v>1</v>
      </c>
      <c r="C4" s="18" t="s">
        <v>12</v>
      </c>
      <c r="D4" s="21" t="s">
        <v>2</v>
      </c>
    </row>
    <row r="5" spans="1:7" x14ac:dyDescent="0.75">
      <c r="A5" s="15" t="s">
        <v>4</v>
      </c>
      <c r="B5" s="16">
        <v>235</v>
      </c>
      <c r="C5" s="15">
        <v>20</v>
      </c>
      <c r="D5" s="22">
        <f>B5*C5</f>
        <v>4700</v>
      </c>
    </row>
    <row r="6" spans="1:7" x14ac:dyDescent="0.75">
      <c r="A6" s="6" t="s">
        <v>5</v>
      </c>
      <c r="B6" s="5">
        <v>110</v>
      </c>
      <c r="C6" s="6">
        <v>5</v>
      </c>
      <c r="D6" s="23">
        <f>B6*C6</f>
        <v>550</v>
      </c>
    </row>
    <row r="7" spans="1:7" ht="5.75" customHeight="1" x14ac:dyDescent="0.75"/>
    <row r="8" spans="1:7" x14ac:dyDescent="0.75">
      <c r="A8" s="3" t="s">
        <v>19</v>
      </c>
      <c r="B8" s="3"/>
      <c r="C8" s="3"/>
      <c r="D8" s="11">
        <f>SUM(D5:D6)</f>
        <v>5250</v>
      </c>
    </row>
    <row r="9" spans="1:7" ht="5.5" customHeight="1" x14ac:dyDescent="0.75"/>
    <row r="10" spans="1:7" ht="28" customHeight="1" x14ac:dyDescent="0.75">
      <c r="A10" s="4" t="s">
        <v>6</v>
      </c>
      <c r="B10" s="5"/>
      <c r="C10" s="6"/>
      <c r="D10" s="23">
        <v>1547</v>
      </c>
    </row>
    <row r="11" spans="1:7" x14ac:dyDescent="0.75">
      <c r="A11" s="6" t="s">
        <v>7</v>
      </c>
      <c r="B11" s="5"/>
      <c r="C11" s="6"/>
      <c r="D11" s="23"/>
    </row>
    <row r="12" spans="1:7" x14ac:dyDescent="0.75">
      <c r="A12" s="7" t="s">
        <v>8</v>
      </c>
      <c r="B12" s="5"/>
      <c r="C12" s="6"/>
      <c r="D12" s="23">
        <v>250</v>
      </c>
    </row>
    <row r="13" spans="1:7" x14ac:dyDescent="0.75">
      <c r="A13" s="7" t="s">
        <v>9</v>
      </c>
      <c r="B13" s="5"/>
      <c r="C13" s="6"/>
      <c r="D13" s="23">
        <v>30</v>
      </c>
    </row>
    <row r="14" spans="1:7" x14ac:dyDescent="0.75">
      <c r="A14" s="7" t="s">
        <v>10</v>
      </c>
      <c r="B14" s="5"/>
      <c r="C14" s="6"/>
      <c r="D14" s="23">
        <v>110</v>
      </c>
    </row>
    <row r="15" spans="1:7" x14ac:dyDescent="0.75">
      <c r="A15" s="6" t="s">
        <v>11</v>
      </c>
      <c r="B15" s="5"/>
      <c r="C15" s="8">
        <v>0.03</v>
      </c>
      <c r="D15" s="23">
        <f t="shared" ref="D15:D16" si="0">C15*$D$8</f>
        <v>157.5</v>
      </c>
    </row>
    <row r="16" spans="1:7" x14ac:dyDescent="0.75">
      <c r="A16" s="9" t="s">
        <v>13</v>
      </c>
      <c r="B16" s="5"/>
      <c r="C16" s="8">
        <v>0</v>
      </c>
      <c r="D16" s="23">
        <f t="shared" si="0"/>
        <v>0</v>
      </c>
    </row>
    <row r="17" spans="1:4" x14ac:dyDescent="0.75">
      <c r="A17" s="9" t="s">
        <v>14</v>
      </c>
      <c r="B17" s="5"/>
      <c r="C17" s="8">
        <v>0.02</v>
      </c>
      <c r="D17" s="23">
        <f>C17*$D$8</f>
        <v>105</v>
      </c>
    </row>
    <row r="18" spans="1:4" x14ac:dyDescent="0.75">
      <c r="A18" s="9" t="s">
        <v>15</v>
      </c>
      <c r="B18" s="5"/>
      <c r="C18" s="8">
        <v>0.02</v>
      </c>
      <c r="D18" s="23">
        <f>C18*$D$8</f>
        <v>105</v>
      </c>
    </row>
    <row r="19" spans="1:4" x14ac:dyDescent="0.75">
      <c r="A19" s="9" t="s">
        <v>16</v>
      </c>
      <c r="B19" s="5">
        <v>125</v>
      </c>
      <c r="C19" s="10">
        <f>$C$6</f>
        <v>5</v>
      </c>
      <c r="D19" s="23">
        <f>B19*C19</f>
        <v>625</v>
      </c>
    </row>
    <row r="20" spans="1:4" x14ac:dyDescent="0.75">
      <c r="A20" s="9" t="s">
        <v>17</v>
      </c>
      <c r="B20" s="5">
        <v>35</v>
      </c>
      <c r="C20" s="10">
        <f>$C$6</f>
        <v>5</v>
      </c>
      <c r="D20" s="23">
        <f>B20*C20</f>
        <v>175</v>
      </c>
    </row>
    <row r="21" spans="1:4" ht="4.75" customHeight="1" x14ac:dyDescent="0.75"/>
    <row r="22" spans="1:4" x14ac:dyDescent="0.75">
      <c r="A22" s="3" t="s">
        <v>20</v>
      </c>
      <c r="B22" s="3"/>
      <c r="C22" s="3"/>
      <c r="D22" s="2">
        <f>SUM(D10:D20)</f>
        <v>3104.5</v>
      </c>
    </row>
    <row r="23" spans="1:4" ht="6.25" customHeight="1" x14ac:dyDescent="0.75"/>
    <row r="24" spans="1:4" ht="15.5" thickBot="1" x14ac:dyDescent="0.9">
      <c r="A24" s="3" t="s">
        <v>18</v>
      </c>
      <c r="B24" s="3"/>
      <c r="C24" s="3"/>
      <c r="D24" s="12">
        <f>D8-D22</f>
        <v>2145.5</v>
      </c>
    </row>
    <row r="25" spans="1:4" ht="15.5" thickTop="1" x14ac:dyDescent="0.75"/>
    <row r="26" spans="1:4" x14ac:dyDescent="0.75">
      <c r="A26" s="24" t="s">
        <v>23</v>
      </c>
      <c r="B26" s="24"/>
      <c r="C26" s="24"/>
      <c r="D26" s="24"/>
    </row>
  </sheetData>
  <mergeCells count="6">
    <mergeCell ref="A1:D2"/>
    <mergeCell ref="A8:C8"/>
    <mergeCell ref="A22:C22"/>
    <mergeCell ref="A24:C24"/>
    <mergeCell ref="A26:D26"/>
    <mergeCell ref="A3:D3"/>
  </mergeCells>
  <conditionalFormatting sqref="D8">
    <cfRule type="cellIs" dxfId="5" priority="3" operator="greaterThan">
      <formula>0</formula>
    </cfRule>
  </conditionalFormatting>
  <conditionalFormatting sqref="D24">
    <cfRule type="cellIs" dxfId="4" priority="2" operator="greaterThan">
      <formula>0</formula>
    </cfRule>
  </conditionalFormatting>
  <conditionalFormatting sqref="D22">
    <cfRule type="cellIs" dxfId="3" priority="1" operator="greaterThan">
      <formula>0</formula>
    </cfRule>
  </conditionalFormatting>
  <hyperlinks>
    <hyperlink ref="A26:D26" r:id="rId1" display="jacquesdutoit.com" xr:uid="{FD335D81-6AF4-4157-B966-2BBED9E067C9}"/>
    <hyperlink ref="A3:D3" r:id="rId2" display="jacquesdutoit.com" xr:uid="{D7D3C029-E6C1-47AF-8433-C08A4C12FD54}"/>
  </hyperlinks>
  <pageMargins left="0.7" right="0.7" top="0.75" bottom="0.75" header="0.3" footer="0.3"/>
  <pageSetup paperSize="9" orientation="portrait" r:id="rId3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C8A2D-4293-4721-A28C-684690608DF9}">
  <dimension ref="A1:G28"/>
  <sheetViews>
    <sheetView showGridLines="0" zoomScale="85" zoomScaleNormal="85" workbookViewId="0">
      <pane xSplit="12" ySplit="21" topLeftCell="XEY22" activePane="bottomRight" state="frozen"/>
      <selection pane="topRight" activeCell="M1" sqref="M1"/>
      <selection pane="bottomLeft" activeCell="A19" sqref="A19"/>
      <selection pane="bottomRight" activeCell="F11" sqref="F11"/>
    </sheetView>
  </sheetViews>
  <sheetFormatPr defaultRowHeight="14.75" x14ac:dyDescent="0.75"/>
  <cols>
    <col min="1" max="1" width="37.54296875" bestFit="1" customWidth="1"/>
    <col min="2" max="2" width="10.5" style="2" bestFit="1" customWidth="1"/>
    <col min="3" max="3" width="11.31640625" bestFit="1" customWidth="1"/>
    <col min="4" max="4" width="9.7265625" style="2" bestFit="1" customWidth="1"/>
  </cols>
  <sheetData>
    <row r="1" spans="1:7" s="13" customFormat="1" ht="14.75" customHeight="1" x14ac:dyDescent="0.75">
      <c r="A1" s="17" t="s">
        <v>0</v>
      </c>
      <c r="B1" s="17"/>
      <c r="C1" s="17"/>
      <c r="D1" s="20"/>
      <c r="E1" s="1"/>
      <c r="F1" s="1"/>
      <c r="G1" s="1"/>
    </row>
    <row r="2" spans="1:7" s="13" customFormat="1" ht="14.75" customHeight="1" x14ac:dyDescent="0.75">
      <c r="A2" s="17"/>
      <c r="B2" s="17"/>
      <c r="C2" s="17"/>
      <c r="D2" s="20"/>
      <c r="E2" s="1"/>
      <c r="F2" s="1"/>
      <c r="G2" s="1"/>
    </row>
    <row r="3" spans="1:7" s="13" customFormat="1" ht="14.75" customHeight="1" x14ac:dyDescent="0.75">
      <c r="A3" s="24" t="s">
        <v>23</v>
      </c>
      <c r="B3" s="24"/>
      <c r="C3" s="24"/>
      <c r="D3" s="24"/>
      <c r="E3" s="1"/>
      <c r="F3" s="1"/>
      <c r="G3" s="1"/>
    </row>
    <row r="4" spans="1:7" s="14" customFormat="1" ht="15.25" x14ac:dyDescent="0.75">
      <c r="A4" s="18" t="s">
        <v>3</v>
      </c>
      <c r="B4" s="19" t="s">
        <v>1</v>
      </c>
      <c r="C4" s="18" t="s">
        <v>12</v>
      </c>
      <c r="D4" s="21" t="s">
        <v>2</v>
      </c>
    </row>
    <row r="5" spans="1:7" x14ac:dyDescent="0.75">
      <c r="A5" s="15" t="s">
        <v>4</v>
      </c>
      <c r="B5" s="16">
        <v>235</v>
      </c>
      <c r="C5" s="15">
        <v>20</v>
      </c>
      <c r="D5" s="16">
        <f>B5*C5</f>
        <v>4700</v>
      </c>
    </row>
    <row r="6" spans="1:7" x14ac:dyDescent="0.75">
      <c r="A6" s="6" t="s">
        <v>5</v>
      </c>
      <c r="B6" s="5">
        <v>110</v>
      </c>
      <c r="C6" s="6">
        <v>5</v>
      </c>
      <c r="D6" s="5">
        <f>B6*C6</f>
        <v>550</v>
      </c>
    </row>
    <row r="7" spans="1:7" ht="5.75" customHeight="1" x14ac:dyDescent="0.75"/>
    <row r="8" spans="1:7" x14ac:dyDescent="0.75">
      <c r="A8" s="3" t="s">
        <v>19</v>
      </c>
      <c r="B8" s="3"/>
      <c r="C8" s="3"/>
      <c r="D8" s="11">
        <f>SUM(D5:D6)</f>
        <v>5250</v>
      </c>
    </row>
    <row r="9" spans="1:7" ht="5.5" customHeight="1" x14ac:dyDescent="0.75"/>
    <row r="10" spans="1:7" ht="28" customHeight="1" x14ac:dyDescent="0.75">
      <c r="A10" s="4" t="s">
        <v>6</v>
      </c>
      <c r="B10" s="5"/>
      <c r="C10" s="6"/>
      <c r="D10" s="5">
        <v>1547</v>
      </c>
    </row>
    <row r="11" spans="1:7" x14ac:dyDescent="0.75">
      <c r="A11" s="6" t="s">
        <v>7</v>
      </c>
      <c r="B11" s="5"/>
      <c r="C11" s="6"/>
      <c r="D11" s="5"/>
    </row>
    <row r="12" spans="1:7" x14ac:dyDescent="0.75">
      <c r="A12" s="7" t="s">
        <v>8</v>
      </c>
      <c r="B12" s="5"/>
      <c r="C12" s="6"/>
      <c r="D12" s="5">
        <v>250</v>
      </c>
    </row>
    <row r="13" spans="1:7" x14ac:dyDescent="0.75">
      <c r="A13" s="7" t="s">
        <v>9</v>
      </c>
      <c r="B13" s="5"/>
      <c r="C13" s="6"/>
      <c r="D13" s="5">
        <v>30</v>
      </c>
    </row>
    <row r="14" spans="1:7" x14ac:dyDescent="0.75">
      <c r="A14" s="7" t="s">
        <v>10</v>
      </c>
      <c r="B14" s="5"/>
      <c r="C14" s="6"/>
      <c r="D14" s="5">
        <v>110</v>
      </c>
    </row>
    <row r="15" spans="1:7" x14ac:dyDescent="0.75">
      <c r="A15" s="6" t="s">
        <v>11</v>
      </c>
      <c r="B15" s="5"/>
      <c r="C15" s="8">
        <v>0.03</v>
      </c>
      <c r="D15" s="5">
        <f t="shared" ref="D15:D18" si="0">C15*$D$8</f>
        <v>157.5</v>
      </c>
    </row>
    <row r="16" spans="1:7" x14ac:dyDescent="0.75">
      <c r="A16" s="6" t="s">
        <v>21</v>
      </c>
      <c r="B16" s="5"/>
      <c r="C16" s="8"/>
      <c r="D16" s="5">
        <v>50</v>
      </c>
    </row>
    <row r="17" spans="1:4" x14ac:dyDescent="0.75">
      <c r="A17" s="6" t="s">
        <v>22</v>
      </c>
      <c r="B17" s="5">
        <v>12</v>
      </c>
      <c r="C17" s="10">
        <v>30</v>
      </c>
      <c r="D17" s="5">
        <f>B17*C17</f>
        <v>360</v>
      </c>
    </row>
    <row r="18" spans="1:4" x14ac:dyDescent="0.75">
      <c r="A18" s="9" t="s">
        <v>13</v>
      </c>
      <c r="B18" s="5"/>
      <c r="C18" s="8">
        <v>0</v>
      </c>
      <c r="D18" s="5">
        <f t="shared" si="0"/>
        <v>0</v>
      </c>
    </row>
    <row r="19" spans="1:4" x14ac:dyDescent="0.75">
      <c r="A19" s="9" t="s">
        <v>14</v>
      </c>
      <c r="B19" s="5"/>
      <c r="C19" s="8">
        <v>0.02</v>
      </c>
      <c r="D19" s="5">
        <f>C19*$D$8</f>
        <v>105</v>
      </c>
    </row>
    <row r="20" spans="1:4" x14ac:dyDescent="0.75">
      <c r="A20" s="9" t="s">
        <v>15</v>
      </c>
      <c r="B20" s="5"/>
      <c r="C20" s="8">
        <v>0.02</v>
      </c>
      <c r="D20" s="5">
        <f>C20*$D$8</f>
        <v>105</v>
      </c>
    </row>
    <row r="21" spans="1:4" x14ac:dyDescent="0.75">
      <c r="A21" s="9" t="s">
        <v>16</v>
      </c>
      <c r="B21" s="5">
        <v>125</v>
      </c>
      <c r="C21" s="10">
        <f>$C$6</f>
        <v>5</v>
      </c>
      <c r="D21" s="5">
        <f>B21*C21</f>
        <v>625</v>
      </c>
    </row>
    <row r="22" spans="1:4" x14ac:dyDescent="0.75">
      <c r="A22" s="9" t="s">
        <v>17</v>
      </c>
      <c r="B22" s="5">
        <v>35</v>
      </c>
      <c r="C22" s="10">
        <f>$C$6</f>
        <v>5</v>
      </c>
      <c r="D22" s="5">
        <f>B22*C22</f>
        <v>175</v>
      </c>
    </row>
    <row r="23" spans="1:4" ht="4.75" customHeight="1" x14ac:dyDescent="0.75"/>
    <row r="24" spans="1:4" x14ac:dyDescent="0.75">
      <c r="A24" s="3" t="s">
        <v>20</v>
      </c>
      <c r="B24" s="3"/>
      <c r="C24" s="3"/>
      <c r="D24" s="2">
        <f>SUM(D10:D22)</f>
        <v>3514.5</v>
      </c>
    </row>
    <row r="25" spans="1:4" ht="6.25" customHeight="1" x14ac:dyDescent="0.75"/>
    <row r="26" spans="1:4" ht="15.5" thickBot="1" x14ac:dyDescent="0.9">
      <c r="A26" s="3" t="s">
        <v>18</v>
      </c>
      <c r="B26" s="3"/>
      <c r="C26" s="3"/>
      <c r="D26" s="12">
        <f>D8-D24</f>
        <v>1735.5</v>
      </c>
    </row>
    <row r="27" spans="1:4" ht="15.5" thickTop="1" x14ac:dyDescent="0.75"/>
    <row r="28" spans="1:4" x14ac:dyDescent="0.75">
      <c r="A28" s="24" t="s">
        <v>23</v>
      </c>
      <c r="B28" s="24"/>
      <c r="C28" s="24"/>
      <c r="D28" s="24"/>
    </row>
  </sheetData>
  <mergeCells count="6">
    <mergeCell ref="A1:D2"/>
    <mergeCell ref="A8:C8"/>
    <mergeCell ref="A24:C24"/>
    <mergeCell ref="A26:C26"/>
    <mergeCell ref="A28:D28"/>
    <mergeCell ref="A3:D3"/>
  </mergeCells>
  <conditionalFormatting sqref="D8">
    <cfRule type="cellIs" dxfId="2" priority="3" operator="greaterThan">
      <formula>0</formula>
    </cfRule>
  </conditionalFormatting>
  <conditionalFormatting sqref="D26">
    <cfRule type="cellIs" dxfId="1" priority="2" operator="greaterThan">
      <formula>0</formula>
    </cfRule>
  </conditionalFormatting>
  <conditionalFormatting sqref="D24">
    <cfRule type="cellIs" dxfId="0" priority="1" operator="greaterThan">
      <formula>0</formula>
    </cfRule>
  </conditionalFormatting>
  <hyperlinks>
    <hyperlink ref="A28:D28" r:id="rId1" display="jacquesdutoit.com" xr:uid="{D5359ED6-1A58-4052-9480-801EBAECA9BD}"/>
    <hyperlink ref="A3:D3" r:id="rId2" display="jacquesdutoit.com" xr:uid="{450F6561-8CBD-46D4-9122-23D9AB333FE1}"/>
  </hyperlinks>
  <pageMargins left="0.7" right="0.7" top="0.75" bottom="0.75" header="0.3" footer="0.3"/>
  <pageSetup paperSize="9" orientation="portrait" r:id="rId3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Fully managed</vt:lpstr>
      <vt:lpstr>Self managed</vt:lpstr>
      <vt:lpstr>Self managed  Tech&amp;VA</vt:lpstr>
      <vt:lpstr>'Fully managed'!Print_Area</vt:lpstr>
      <vt:lpstr>'Self managed'!Print_Area</vt:lpstr>
      <vt:lpstr>'Self managed  Tech&amp;VA'!Print_Area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du Toit</dc:creator>
  <cp:lastModifiedBy>Jacques du Toit</cp:lastModifiedBy>
  <cp:lastPrinted>2023-02-09T20:24:04Z</cp:lastPrinted>
  <dcterms:created xsi:type="dcterms:W3CDTF">2023-02-09T19:54:14Z</dcterms:created>
  <dcterms:modified xsi:type="dcterms:W3CDTF">2023-02-09T20:50:01Z</dcterms:modified>
</cp:coreProperties>
</file>